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ija\Desktop\"/>
    </mc:Choice>
  </mc:AlternateContent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52511"/>
</workbook>
</file>

<file path=xl/calcChain.xml><?xml version="1.0" encoding="utf-8"?>
<calcChain xmlns="http://schemas.openxmlformats.org/spreadsheetml/2006/main">
  <c r="G42" i="4" l="1"/>
  <c r="G41" i="4"/>
  <c r="G21" i="4"/>
  <c r="G27" i="4"/>
  <c r="F21" i="4"/>
  <c r="F27" i="4"/>
  <c r="F42" i="4"/>
  <c r="F49" i="4"/>
  <c r="G59" i="4"/>
  <c r="G65" i="4"/>
  <c r="G86" i="4"/>
  <c r="G90" i="4"/>
  <c r="F59" i="4"/>
  <c r="F65" i="4"/>
  <c r="F75" i="4"/>
  <c r="F69" i="4" s="1"/>
  <c r="F64" i="4" s="1"/>
  <c r="F86" i="4"/>
  <c r="F90" i="4"/>
  <c r="F84" i="4"/>
  <c r="F41" i="4" l="1"/>
  <c r="G84" i="4"/>
  <c r="G20" i="4"/>
  <c r="G58" i="4" s="1"/>
  <c r="G64" i="4"/>
  <c r="F20" i="4"/>
  <c r="F58" i="4" s="1"/>
  <c r="F94" i="4"/>
  <c r="G94" i="4" l="1"/>
</calcChain>
</file>

<file path=xl/comments1.xml><?xml version="1.0" encoding="utf-8"?>
<comments xmlns="http://schemas.openxmlformats.org/spreadsheetml/2006/main">
  <authors>
    <author>ketvirtas</author>
  </authors>
  <commentList>
    <comment ref="F39" authorId="0" shape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 shape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<sst xmlns="http://schemas.openxmlformats.org/spreadsheetml/2006/main" count="234" uniqueCount="199">
  <si>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</si>
  <si>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</si>
  <si>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</si>
  <si>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</si>
  <si>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</si>
  <si>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</si>
  <si>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</si>
  <si>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</si>
  <si>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</si>
  <si>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</si>
  <si>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</si>
  <si>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</si>
  <si>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</si>
  <si>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</si>
  <si>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</si>
  <si>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</si>
  <si>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</si>
  <si>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</si>
  <si>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</si>
  <si>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</si>
  <si>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</si>
  <si>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</si>
  <si>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</si>
  <si>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</si>
  <si>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</si>
  <si>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</si>
  <si>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</si>
  <si>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</si>
  <si>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</si>
  <si>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</si>
  <si>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</si>
  <si>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</si>
  <si>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</si>
  <si>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</si>
  <si>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</si>
  <si>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</si>
  <si>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</si>
  <si>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</si>
  <si>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</si>
  <si>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</si>
  <si>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</si>
  <si>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</si>
  <si>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</si>
  <si>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</si>
  <si>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</si>
  <si>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</si>
  <si>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</si>
  <si>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</si>
  <si>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</si>
  <si>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</si>
  <si>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</si>
  <si>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</si>
  <si>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</si>
  <si>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</si>
  <si>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</si>
  <si>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</si>
  <si>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</si>
  <si>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</si>
  <si>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</si>
  <si>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</si>
  <si>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</si>
  <si>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</si>
  <si>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</si>
  <si>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</si>
  <si>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</si>
  <si>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</si>
  <si>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</si>
  <si>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</si>
  <si>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</si>
  <si>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</si>
  <si>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</si>
  <si>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</si>
  <si>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</si>
  <si>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</si>
  <si>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</si>
  <si>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</si>
  <si>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</si>
  <si>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</si>
  <si>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</si>
  <si>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</si>
  <si>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</si>
  <si>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</si>
  <si>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</si>
  <si>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</si>
  <si>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</si>
  <si>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</si>
  <si>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</si>
  <si>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</si>
  <si>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</si>
  <si>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</si>
  <si>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</si>
  <si>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</si>
  <si>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</si>
  <si>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</si>
  <si>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</si>
  <si>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</si>
  <si>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</si>
  <si>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</si>
  <si>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</si>
  <si>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</si>
  <si>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</si>
  <si>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</si>
  <si>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</si>
  <si>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</si>
  <si>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</si>
  <si>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</si>
  <si>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</si>
  <si>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</si>
  <si>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</si>
  <si>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</si>
  <si>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</si>
  <si>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</si>
  <si>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</si>
  <si>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</si>
  <si>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</si>
  <si>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</si>
  <si>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</si>
  <si>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</si>
  <si>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</si>
  <si>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</si>
  <si>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</si>
  <si>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</si>
  <si>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</si>
  <si>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</si>
  <si>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</si>
  <si>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</si>
  <si>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</si>
  <si>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</si>
  <si>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</si>
  <si>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</si>
  <si>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</si>
  <si>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</si>
  <si>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</si>
  <si>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</si>
  <si>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</si>
  <si>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</si>
  <si>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</si>
  <si>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</si>
  <si>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</si>
  <si>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</si>
  <si>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</si>
  <si>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</si>
  <si>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</si>
  <si>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</si>
  <si>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</si>
  <si>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</si>
  <si>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</si>
  <si>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</si>
  <si>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</si>
  <si>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</si>
  <si>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</si>
  <si>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</si>
  <si>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</si>
  <si>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</si>
  <si>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</si>
  <si>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</si>
  <si>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</si>
  <si>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</si>
  <si>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</si>
  <si>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</si>
  <si>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</si>
  <si>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</si>
  <si>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</si>
  <si>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</si>
  <si>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</si>
  <si>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</si>
  <si>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</si>
  <si>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</si>
  <si>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</si>
  <si>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</si>
  <si>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</si>
  <si>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</si>
  <si>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</si>
  <si>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</si>
  <si>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</si>
  <si>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</si>
  <si>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</si>
  <si>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</si>
  <si>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</si>
  <si>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</si>
  <si>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</si>
  <si>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</si>
  <si>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</si>
  <si>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</si>
  <si>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</si>
  <si>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</si>
  <si>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</si>
  <si>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Debetas-kreditas sąskaitos 695 pabaigos datai</t>
  </si>
  <si>
    <t>Debetas-kreditas sąskaitos 692+693 pabaigos datai</t>
  </si>
  <si>
    <t>Debetas-kreditas sąskaitų 681+682+683 pabaigos datai</t>
  </si>
  <si>
    <t>Pateikimo valiuta ir tikslumas: eurais arba tūkstančiais eurų</t>
  </si>
  <si>
    <t>PAGAL  2019.03.31 D. DUOMENIS</t>
  </si>
  <si>
    <t>Šalčininkų lopšelis-darželis "Pasaka"</t>
  </si>
  <si>
    <t>291408750, Vytauto g.36 Šalčininkai</t>
  </si>
  <si>
    <t xml:space="preserve">2019.04.24 Nr. 01    </t>
  </si>
  <si>
    <t>Direktorė</t>
  </si>
  <si>
    <t>Vyr.buhalterė</t>
  </si>
  <si>
    <t>Danijelia Bogdevič</t>
  </si>
  <si>
    <t>Liudmila Jakutait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</si>
</sst>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  <font>
      <b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3"/>
  <sheetViews>
    <sheetView showGridLines="0" tabSelected="1" topLeftCell="A70" zoomScaleNormal="100" zoomScaleSheetLayoutView="100" workbookViewId="0">
      <selection activeCell="K106" sqref="K106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123" t="s">
        <v>94</v>
      </c>
      <c r="F2" s="124"/>
      <c r="G2" s="124"/>
    </row>
    <row r="3" spans="1:7" x14ac:dyDescent="0.2">
      <c r="E3" s="125" t="s">
        <v>112</v>
      </c>
      <c r="F3" s="126"/>
      <c r="G3" s="126"/>
    </row>
    <row r="5" spans="1:7" x14ac:dyDescent="0.2">
      <c r="A5" s="115" t="s">
        <v>93</v>
      </c>
      <c r="B5" s="116"/>
      <c r="C5" s="116"/>
      <c r="D5" s="116"/>
      <c r="E5" s="116"/>
      <c r="F5" s="112"/>
      <c r="G5" s="112"/>
    </row>
    <row r="6" spans="1:7" x14ac:dyDescent="0.2">
      <c r="A6" s="127"/>
      <c r="B6" s="127"/>
      <c r="C6" s="127"/>
      <c r="D6" s="127"/>
      <c r="E6" s="127"/>
      <c r="F6" s="127"/>
      <c r="G6" s="127"/>
    </row>
    <row r="7" spans="1:7" x14ac:dyDescent="0.2">
      <c r="A7" s="128" t="s">
        <v>192</v>
      </c>
      <c r="B7" s="129"/>
      <c r="C7" s="129"/>
      <c r="D7" s="129"/>
      <c r="E7" s="129"/>
      <c r="F7" s="130"/>
      <c r="G7" s="130"/>
    </row>
    <row r="8" spans="1:7" x14ac:dyDescent="0.2">
      <c r="A8" s="100" t="s">
        <v>113</v>
      </c>
      <c r="B8" s="99"/>
      <c r="C8" s="99"/>
      <c r="D8" s="99"/>
      <c r="E8" s="99"/>
      <c r="F8" s="112"/>
      <c r="G8" s="112"/>
    </row>
    <row r="9" spans="1:7" ht="12.75" customHeight="1" x14ac:dyDescent="0.2">
      <c r="A9" s="115" t="s">
        <v>193</v>
      </c>
      <c r="B9" s="131"/>
      <c r="C9" s="131"/>
      <c r="D9" s="131"/>
      <c r="E9" s="131"/>
      <c r="F9" s="132"/>
      <c r="G9" s="132"/>
    </row>
    <row r="10" spans="1:7" x14ac:dyDescent="0.2">
      <c r="A10" s="97" t="s">
        <v>114</v>
      </c>
      <c r="B10" s="96"/>
      <c r="C10" s="96"/>
      <c r="D10" s="96"/>
      <c r="E10" s="96"/>
      <c r="F10" s="114"/>
      <c r="G10" s="114"/>
    </row>
    <row r="11" spans="1:7" x14ac:dyDescent="0.2">
      <c r="A11" s="114"/>
      <c r="B11" s="114"/>
      <c r="C11" s="114"/>
      <c r="D11" s="114"/>
      <c r="E11" s="114"/>
      <c r="F11" s="114"/>
      <c r="G11" s="114"/>
    </row>
    <row r="12" spans="1:7" x14ac:dyDescent="0.2">
      <c r="A12" s="113"/>
      <c r="B12" s="112"/>
      <c r="C12" s="112"/>
      <c r="D12" s="112"/>
      <c r="E12" s="112"/>
    </row>
    <row r="13" spans="1:7" x14ac:dyDescent="0.2">
      <c r="A13" s="115" t="s">
        <v>0</v>
      </c>
      <c r="B13" s="116"/>
      <c r="C13" s="116"/>
      <c r="D13" s="116"/>
      <c r="E13" s="116"/>
      <c r="F13" s="117"/>
      <c r="G13" s="117"/>
    </row>
    <row r="14" spans="1:7" x14ac:dyDescent="0.2">
      <c r="A14" s="115" t="s">
        <v>191</v>
      </c>
      <c r="B14" s="116"/>
      <c r="C14" s="116"/>
      <c r="D14" s="116"/>
      <c r="E14" s="116"/>
      <c r="F14" s="117"/>
      <c r="G14" s="117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18" t="s">
        <v>194</v>
      </c>
      <c r="B16" s="119"/>
      <c r="C16" s="119"/>
      <c r="D16" s="119"/>
      <c r="E16" s="119"/>
      <c r="F16" s="120"/>
      <c r="G16" s="120"/>
    </row>
    <row r="17" spans="1:9" x14ac:dyDescent="0.2">
      <c r="A17" s="100" t="s">
        <v>1</v>
      </c>
      <c r="B17" s="100"/>
      <c r="C17" s="100"/>
      <c r="D17" s="100"/>
      <c r="E17" s="100"/>
      <c r="F17" s="121"/>
      <c r="G17" s="121"/>
    </row>
    <row r="18" spans="1:9" ht="12.75" customHeight="1" x14ac:dyDescent="0.2">
      <c r="A18" s="8"/>
      <c r="B18" s="9"/>
      <c r="C18" s="9"/>
      <c r="D18" s="122" t="s">
        <v>190</v>
      </c>
      <c r="E18" s="122"/>
      <c r="F18" s="122"/>
      <c r="G18" s="122"/>
    </row>
    <row r="19" spans="1:9" ht="67.5" customHeight="1" x14ac:dyDescent="0.2">
      <c r="A19" s="3" t="s">
        <v>2</v>
      </c>
      <c r="B19" s="109" t="s">
        <v>3</v>
      </c>
      <c r="C19" s="110"/>
      <c r="D19" s="111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571288.46</v>
      </c>
      <c r="G20" s="87">
        <f>SUM(G21,G27,G38,G39)</f>
        <v>576436.29999999993</v>
      </c>
      <c r="I20" s="87"/>
    </row>
    <row r="21" spans="1:9" s="12" customFormat="1" ht="12.75" customHeight="1" x14ac:dyDescent="0.2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128</v>
      </c>
    </row>
    <row r="23" spans="1:9" s="12" customFormat="1" ht="12.75" customHeight="1" x14ac:dyDescent="0.2">
      <c r="A23" s="23" t="s">
        <v>12</v>
      </c>
      <c r="B23" s="7"/>
      <c r="C23" s="43" t="s">
        <v>116</v>
      </c>
      <c r="D23" s="29"/>
      <c r="E23" s="82"/>
      <c r="F23" s="88"/>
      <c r="G23" s="88"/>
      <c r="I23" s="91" t="s">
        <v>129</v>
      </c>
    </row>
    <row r="24" spans="1:9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130</v>
      </c>
    </row>
    <row r="25" spans="1:9" s="12" customFormat="1" ht="12.75" customHeight="1" x14ac:dyDescent="0.2">
      <c r="A25" s="23" t="s">
        <v>15</v>
      </c>
      <c r="B25" s="7"/>
      <c r="C25" s="43" t="s">
        <v>121</v>
      </c>
      <c r="D25" s="29"/>
      <c r="E25" s="30"/>
      <c r="F25" s="88"/>
      <c r="G25" s="88"/>
      <c r="I25" s="91" t="s">
        <v>131</v>
      </c>
    </row>
    <row r="26" spans="1:9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8"/>
      <c r="G26" s="88"/>
      <c r="I26" s="91" t="s">
        <v>132</v>
      </c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571288.46</v>
      </c>
      <c r="G27" s="88">
        <f>SUM(G28:G37)</f>
        <v>576436.29999999993</v>
      </c>
      <c r="I27" s="91"/>
    </row>
    <row r="28" spans="1:9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133</v>
      </c>
    </row>
    <row r="29" spans="1:9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542441.85</v>
      </c>
      <c r="G29" s="88">
        <v>546888.09</v>
      </c>
      <c r="I29" s="91" t="s">
        <v>134</v>
      </c>
    </row>
    <row r="30" spans="1:9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/>
      <c r="G30" s="88"/>
      <c r="I30" s="91" t="s">
        <v>135</v>
      </c>
    </row>
    <row r="31" spans="1:9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136</v>
      </c>
    </row>
    <row r="32" spans="1:9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/>
      <c r="G32" s="88"/>
      <c r="I32" s="91" t="s">
        <v>137</v>
      </c>
    </row>
    <row r="33" spans="1:9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/>
      <c r="G33" s="88"/>
      <c r="I33" s="91" t="s">
        <v>138</v>
      </c>
    </row>
    <row r="34" spans="1:9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139</v>
      </c>
    </row>
    <row r="35" spans="1:9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/>
      <c r="G35" s="88"/>
      <c r="I35" s="91" t="s">
        <v>140</v>
      </c>
    </row>
    <row r="36" spans="1:9" s="12" customFormat="1" ht="12.75" customHeight="1" x14ac:dyDescent="0.2">
      <c r="A36" s="23" t="s">
        <v>34</v>
      </c>
      <c r="B36" s="26"/>
      <c r="C36" s="45" t="s">
        <v>115</v>
      </c>
      <c r="D36" s="46"/>
      <c r="E36" s="82"/>
      <c r="F36" s="88">
        <v>28846.61</v>
      </c>
      <c r="G36" s="88">
        <v>29548.21</v>
      </c>
      <c r="I36" s="91" t="s">
        <v>141</v>
      </c>
    </row>
    <row r="37" spans="1:9" s="12" customFormat="1" ht="12.75" customHeight="1" x14ac:dyDescent="0.2">
      <c r="A37" s="23" t="s">
        <v>35</v>
      </c>
      <c r="B37" s="7"/>
      <c r="C37" s="43" t="s">
        <v>123</v>
      </c>
      <c r="D37" s="29"/>
      <c r="E37" s="30"/>
      <c r="F37" s="88"/>
      <c r="G37" s="88"/>
      <c r="I37" s="91" t="s">
        <v>142</v>
      </c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143</v>
      </c>
    </row>
    <row r="39" spans="1:9" s="12" customFormat="1" ht="12.75" customHeight="1" x14ac:dyDescent="0.2">
      <c r="A39" s="30" t="s">
        <v>44</v>
      </c>
      <c r="B39" s="6" t="s">
        <v>183</v>
      </c>
      <c r="C39" s="6"/>
      <c r="D39" s="44"/>
      <c r="E39" s="83"/>
      <c r="F39" s="88"/>
      <c r="G39" s="88"/>
      <c r="I39" s="91" t="s">
        <v>144</v>
      </c>
    </row>
    <row r="40" spans="1:9" s="12" customFormat="1" ht="12.75" customHeight="1" x14ac:dyDescent="0.2">
      <c r="A40" s="1" t="s">
        <v>45</v>
      </c>
      <c r="B40" s="13" t="s">
        <v>46</v>
      </c>
      <c r="C40" s="31"/>
      <c r="D40" s="14"/>
      <c r="E40" s="82"/>
      <c r="F40" s="88"/>
      <c r="G40" s="88"/>
      <c r="I40" s="91" t="s">
        <v>145</v>
      </c>
    </row>
    <row r="41" spans="1:9" s="12" customFormat="1" ht="12.75" customHeight="1" x14ac:dyDescent="0.2">
      <c r="A41" s="3" t="s">
        <v>47</v>
      </c>
      <c r="B41" s="65" t="s">
        <v>48</v>
      </c>
      <c r="C41" s="32"/>
      <c r="D41" s="66"/>
      <c r="E41" s="30"/>
      <c r="F41" s="87">
        <f>SUM(F42,F48,F49,F56,F57)</f>
        <v>71448.760000000009</v>
      </c>
      <c r="G41" s="87">
        <f>SUM(G42,G48,G49,G56,G57)</f>
        <v>16580.600000000002</v>
      </c>
      <c r="I41" s="92"/>
    </row>
    <row r="42" spans="1:9" s="12" customFormat="1" ht="12.75" customHeight="1" x14ac:dyDescent="0.2">
      <c r="A42" s="56" t="s">
        <v>9</v>
      </c>
      <c r="B42" s="48" t="s">
        <v>49</v>
      </c>
      <c r="C42" s="50"/>
      <c r="D42" s="67"/>
      <c r="E42" s="30"/>
      <c r="F42" s="88">
        <f>SUM(F43:F47)</f>
        <v>1503.97</v>
      </c>
      <c r="G42" s="88">
        <f>SUM(G43:G47)</f>
        <v>1225.24</v>
      </c>
      <c r="I42" s="91"/>
    </row>
    <row r="43" spans="1:9" s="12" customFormat="1" ht="12.75" customHeight="1" x14ac:dyDescent="0.2">
      <c r="A43" s="18" t="s">
        <v>10</v>
      </c>
      <c r="B43" s="26"/>
      <c r="C43" s="45" t="s">
        <v>50</v>
      </c>
      <c r="D43" s="46"/>
      <c r="E43" s="82"/>
      <c r="F43" s="88"/>
      <c r="G43" s="88"/>
      <c r="I43" s="91" t="s">
        <v>146</v>
      </c>
    </row>
    <row r="44" spans="1:9" s="12" customFormat="1" ht="12.75" customHeight="1" x14ac:dyDescent="0.2">
      <c r="A44" s="18" t="s">
        <v>12</v>
      </c>
      <c r="B44" s="26"/>
      <c r="C44" s="45" t="s">
        <v>90</v>
      </c>
      <c r="D44" s="46"/>
      <c r="E44" s="82"/>
      <c r="F44" s="88">
        <v>1503.97</v>
      </c>
      <c r="G44" s="88">
        <v>1225.24</v>
      </c>
      <c r="I44" s="91" t="s">
        <v>147</v>
      </c>
    </row>
    <row r="45" spans="1:9" s="12" customFormat="1" x14ac:dyDescent="0.2">
      <c r="A45" s="18" t="s">
        <v>13</v>
      </c>
      <c r="B45" s="26"/>
      <c r="C45" s="45" t="s">
        <v>117</v>
      </c>
      <c r="D45" s="46"/>
      <c r="E45" s="82"/>
      <c r="F45" s="88"/>
      <c r="G45" s="88"/>
      <c r="I45" s="91" t="s">
        <v>148</v>
      </c>
    </row>
    <row r="46" spans="1:9" s="12" customFormat="1" x14ac:dyDescent="0.2">
      <c r="A46" s="18" t="s">
        <v>15</v>
      </c>
      <c r="B46" s="26"/>
      <c r="C46" s="45" t="s">
        <v>122</v>
      </c>
      <c r="D46" s="46"/>
      <c r="E46" s="82"/>
      <c r="F46" s="88"/>
      <c r="G46" s="88"/>
      <c r="I46" s="91" t="s">
        <v>149</v>
      </c>
    </row>
    <row r="47" spans="1:9" s="12" customFormat="1" ht="12.75" customHeight="1" x14ac:dyDescent="0.2">
      <c r="A47" s="18" t="s">
        <v>92</v>
      </c>
      <c r="B47" s="32"/>
      <c r="C47" s="101" t="s">
        <v>103</v>
      </c>
      <c r="D47" s="102"/>
      <c r="E47" s="82"/>
      <c r="F47" s="88"/>
      <c r="G47" s="88"/>
      <c r="I47" s="91" t="s">
        <v>150</v>
      </c>
    </row>
    <row r="48" spans="1:9" s="12" customFormat="1" ht="12.75" customHeight="1" x14ac:dyDescent="0.2">
      <c r="A48" s="56" t="s">
        <v>16</v>
      </c>
      <c r="B48" s="68" t="s">
        <v>109</v>
      </c>
      <c r="C48" s="53"/>
      <c r="D48" s="69"/>
      <c r="E48" s="30"/>
      <c r="F48" s="88"/>
      <c r="G48" s="88"/>
      <c r="I48" s="91" t="s">
        <v>151</v>
      </c>
    </row>
    <row r="49" spans="1:9" s="12" customFormat="1" ht="12.75" customHeight="1" x14ac:dyDescent="0.2">
      <c r="A49" s="56" t="s">
        <v>36</v>
      </c>
      <c r="B49" s="48" t="s">
        <v>97</v>
      </c>
      <c r="C49" s="50"/>
      <c r="D49" s="67"/>
      <c r="E49" s="30"/>
      <c r="F49" s="88">
        <f>SUM(F50:F55)</f>
        <v>66807.69</v>
      </c>
      <c r="G49" s="88">
        <v>15355.36</v>
      </c>
      <c r="I49" s="91"/>
    </row>
    <row r="50" spans="1:9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8"/>
      <c r="G50" s="88"/>
      <c r="I50" s="91" t="s">
        <v>152</v>
      </c>
    </row>
    <row r="51" spans="1:9" s="12" customFormat="1" ht="12.75" customHeight="1" x14ac:dyDescent="0.2">
      <c r="A51" s="79" t="s">
        <v>39</v>
      </c>
      <c r="B51" s="26"/>
      <c r="C51" s="45" t="s">
        <v>51</v>
      </c>
      <c r="D51" s="27"/>
      <c r="E51" s="84"/>
      <c r="F51" s="88"/>
      <c r="G51" s="88"/>
      <c r="I51" s="91" t="s">
        <v>153</v>
      </c>
    </row>
    <row r="52" spans="1:9" s="12" customFormat="1" ht="12.75" customHeight="1" x14ac:dyDescent="0.2">
      <c r="A52" s="18" t="s">
        <v>40</v>
      </c>
      <c r="B52" s="26"/>
      <c r="C52" s="45" t="s">
        <v>52</v>
      </c>
      <c r="D52" s="46"/>
      <c r="E52" s="85"/>
      <c r="F52" s="88"/>
      <c r="G52" s="88"/>
      <c r="I52" s="91" t="s">
        <v>154</v>
      </c>
    </row>
    <row r="53" spans="1:9" s="12" customFormat="1" ht="12.75" customHeight="1" x14ac:dyDescent="0.2">
      <c r="A53" s="18" t="s">
        <v>41</v>
      </c>
      <c r="B53" s="26"/>
      <c r="C53" s="101" t="s">
        <v>89</v>
      </c>
      <c r="D53" s="102"/>
      <c r="E53" s="85"/>
      <c r="F53" s="88">
        <v>6179.03</v>
      </c>
      <c r="G53" s="88">
        <v>1974.2800000000002</v>
      </c>
      <c r="I53" s="91" t="s">
        <v>155</v>
      </c>
    </row>
    <row r="54" spans="1:9" s="12" customFormat="1" ht="12.75" customHeight="1" x14ac:dyDescent="0.2">
      <c r="A54" s="18" t="s">
        <v>42</v>
      </c>
      <c r="B54" s="26"/>
      <c r="C54" s="45" t="s">
        <v>83</v>
      </c>
      <c r="D54" s="46"/>
      <c r="E54" s="85"/>
      <c r="F54" s="88">
        <v>60628.66</v>
      </c>
      <c r="G54" s="88">
        <v>13097.95</v>
      </c>
      <c r="I54" s="91" t="s">
        <v>156</v>
      </c>
    </row>
    <row r="55" spans="1:9" s="12" customFormat="1" ht="12.75" customHeight="1" x14ac:dyDescent="0.2">
      <c r="A55" s="18" t="s">
        <v>43</v>
      </c>
      <c r="B55" s="26"/>
      <c r="C55" s="45" t="s">
        <v>53</v>
      </c>
      <c r="D55" s="46"/>
      <c r="E55" s="30"/>
      <c r="F55" s="88"/>
      <c r="G55" s="88">
        <v>283.13</v>
      </c>
      <c r="I55" s="91" t="s">
        <v>157</v>
      </c>
    </row>
    <row r="56" spans="1:9" s="12" customFormat="1" ht="12.75" customHeight="1" x14ac:dyDescent="0.2">
      <c r="A56" s="56" t="s">
        <v>44</v>
      </c>
      <c r="B56" s="4" t="s">
        <v>54</v>
      </c>
      <c r="C56" s="4"/>
      <c r="D56" s="60"/>
      <c r="E56" s="85"/>
      <c r="F56" s="88"/>
      <c r="G56" s="88"/>
      <c r="I56" s="91" t="s">
        <v>158</v>
      </c>
    </row>
    <row r="57" spans="1:9" s="12" customFormat="1" ht="12.75" customHeight="1" x14ac:dyDescent="0.2">
      <c r="A57" s="56" t="s">
        <v>55</v>
      </c>
      <c r="B57" s="4" t="s">
        <v>56</v>
      </c>
      <c r="C57" s="4"/>
      <c r="D57" s="60"/>
      <c r="E57" s="30"/>
      <c r="F57" s="88">
        <v>3137.1</v>
      </c>
      <c r="G57" s="88"/>
      <c r="I57" s="91" t="s">
        <v>159</v>
      </c>
    </row>
    <row r="58" spans="1:9" s="12" customFormat="1" ht="12.75" customHeight="1" x14ac:dyDescent="0.2">
      <c r="A58" s="30"/>
      <c r="B58" s="20" t="s">
        <v>57</v>
      </c>
      <c r="C58" s="21"/>
      <c r="D58" s="22"/>
      <c r="E58" s="30"/>
      <c r="F58" s="88">
        <f>SUM(F20,F40,F41)</f>
        <v>642737.22</v>
      </c>
      <c r="G58" s="88">
        <f>SUM(G20,G40,G41)</f>
        <v>593016.89999999991</v>
      </c>
      <c r="I58" s="91"/>
    </row>
    <row r="59" spans="1:9" s="12" customFormat="1" ht="12.75" customHeight="1" x14ac:dyDescent="0.2">
      <c r="A59" s="1" t="s">
        <v>58</v>
      </c>
      <c r="B59" s="13" t="s">
        <v>59</v>
      </c>
      <c r="C59" s="13"/>
      <c r="D59" s="72"/>
      <c r="E59" s="30"/>
      <c r="F59" s="87">
        <f>SUM(F60:F63)</f>
        <v>571938.94000000006</v>
      </c>
      <c r="G59" s="87">
        <f>SUM(G60:G63)</f>
        <v>576436.29999999993</v>
      </c>
      <c r="I59" s="92"/>
    </row>
    <row r="60" spans="1:9" s="12" customFormat="1" ht="12.75" customHeight="1" x14ac:dyDescent="0.2">
      <c r="A60" s="30" t="s">
        <v>9</v>
      </c>
      <c r="B60" s="6" t="s">
        <v>60</v>
      </c>
      <c r="C60" s="6"/>
      <c r="D60" s="44"/>
      <c r="E60" s="30"/>
      <c r="F60" s="88">
        <v>487.9</v>
      </c>
      <c r="G60" s="88">
        <v>1.99</v>
      </c>
      <c r="I60" s="91" t="s">
        <v>177</v>
      </c>
    </row>
    <row r="61" spans="1:9" s="12" customFormat="1" ht="12.75" customHeight="1" x14ac:dyDescent="0.2">
      <c r="A61" s="19" t="s">
        <v>16</v>
      </c>
      <c r="B61" s="20" t="s">
        <v>61</v>
      </c>
      <c r="C61" s="21"/>
      <c r="D61" s="22"/>
      <c r="E61" s="19"/>
      <c r="F61" s="88">
        <v>495226.13</v>
      </c>
      <c r="G61" s="88">
        <v>499566.12</v>
      </c>
      <c r="I61" s="91" t="s">
        <v>178</v>
      </c>
    </row>
    <row r="62" spans="1:9" s="12" customFormat="1" ht="12.75" customHeight="1" x14ac:dyDescent="0.2">
      <c r="A62" s="30" t="s">
        <v>36</v>
      </c>
      <c r="B62" s="103" t="s">
        <v>104</v>
      </c>
      <c r="C62" s="104"/>
      <c r="D62" s="105"/>
      <c r="E62" s="30"/>
      <c r="F62" s="88">
        <v>75020.42</v>
      </c>
      <c r="G62" s="88">
        <v>75828.31</v>
      </c>
      <c r="I62" s="91" t="s">
        <v>179</v>
      </c>
    </row>
    <row r="63" spans="1:9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8">
        <v>1204.49</v>
      </c>
      <c r="G63" s="88">
        <v>1039.8800000000001</v>
      </c>
      <c r="I63" s="91" t="s">
        <v>180</v>
      </c>
    </row>
    <row r="64" spans="1:9" s="12" customFormat="1" ht="12.75" customHeight="1" x14ac:dyDescent="0.2">
      <c r="A64" s="1" t="s">
        <v>63</v>
      </c>
      <c r="B64" s="13" t="s">
        <v>64</v>
      </c>
      <c r="C64" s="31"/>
      <c r="D64" s="14"/>
      <c r="E64" s="30"/>
      <c r="F64" s="87">
        <f>SUM(F65,F69)</f>
        <v>64375.97</v>
      </c>
      <c r="G64" s="87">
        <f>SUM(G65,G69)</f>
        <v>14136.15</v>
      </c>
      <c r="I64" s="92"/>
    </row>
    <row r="65" spans="1:9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 x14ac:dyDescent="0.2">
      <c r="A66" s="23" t="s">
        <v>10</v>
      </c>
      <c r="B66" s="39"/>
      <c r="C66" s="43" t="s">
        <v>98</v>
      </c>
      <c r="D66" s="49"/>
      <c r="E66" s="85"/>
      <c r="F66" s="88"/>
      <c r="G66" s="88"/>
      <c r="I66" s="91" t="s">
        <v>181</v>
      </c>
    </row>
    <row r="67" spans="1:9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8"/>
      <c r="G67" s="88"/>
      <c r="I67" s="91" t="s">
        <v>160</v>
      </c>
    </row>
    <row r="68" spans="1:9" s="12" customFormat="1" ht="12.75" customHeight="1" x14ac:dyDescent="0.2">
      <c r="A68" s="23" t="s">
        <v>102</v>
      </c>
      <c r="B68" s="7"/>
      <c r="C68" s="43" t="s">
        <v>67</v>
      </c>
      <c r="D68" s="29"/>
      <c r="E68" s="83"/>
      <c r="F68" s="88"/>
      <c r="G68" s="88"/>
      <c r="I68" s="91" t="s">
        <v>161</v>
      </c>
    </row>
    <row r="69" spans="1:9" s="61" customFormat="1" ht="12.75" customHeight="1" x14ac:dyDescent="0.2">
      <c r="A69" s="56" t="s">
        <v>16</v>
      </c>
      <c r="B69" s="57" t="s">
        <v>68</v>
      </c>
      <c r="C69" s="58"/>
      <c r="D69" s="59"/>
      <c r="E69" s="56"/>
      <c r="F69" s="88">
        <f>SUM(F70:F75,F78:F83)</f>
        <v>64375.97</v>
      </c>
      <c r="G69" s="88">
        <v>14136.15</v>
      </c>
      <c r="I69" s="91"/>
    </row>
    <row r="70" spans="1:9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8"/>
      <c r="G70" s="88"/>
      <c r="I70" s="91" t="s">
        <v>162</v>
      </c>
    </row>
    <row r="71" spans="1:9" s="12" customFormat="1" ht="12.75" customHeight="1" x14ac:dyDescent="0.2">
      <c r="A71" s="23" t="s">
        <v>20</v>
      </c>
      <c r="B71" s="39"/>
      <c r="C71" s="43" t="s">
        <v>107</v>
      </c>
      <c r="D71" s="49"/>
      <c r="E71" s="85"/>
      <c r="F71" s="88"/>
      <c r="G71" s="88"/>
      <c r="I71" s="91" t="s">
        <v>163</v>
      </c>
    </row>
    <row r="72" spans="1:9" s="12" customFormat="1" x14ac:dyDescent="0.2">
      <c r="A72" s="23" t="s">
        <v>22</v>
      </c>
      <c r="B72" s="39"/>
      <c r="C72" s="43" t="s">
        <v>99</v>
      </c>
      <c r="D72" s="49"/>
      <c r="E72" s="85"/>
      <c r="F72" s="88"/>
      <c r="G72" s="88"/>
      <c r="I72" s="91" t="s">
        <v>164</v>
      </c>
    </row>
    <row r="73" spans="1:9" s="12" customFormat="1" x14ac:dyDescent="0.2">
      <c r="A73" s="76" t="s">
        <v>24</v>
      </c>
      <c r="B73" s="50"/>
      <c r="C73" s="51" t="s">
        <v>84</v>
      </c>
      <c r="D73" s="52"/>
      <c r="E73" s="85"/>
      <c r="F73" s="88"/>
      <c r="G73" s="88"/>
      <c r="I73" s="91" t="s">
        <v>165</v>
      </c>
    </row>
    <row r="74" spans="1:9" s="12" customFormat="1" x14ac:dyDescent="0.2">
      <c r="A74" s="30" t="s">
        <v>26</v>
      </c>
      <c r="B74" s="24"/>
      <c r="C74" s="24" t="s">
        <v>85</v>
      </c>
      <c r="D74" s="25"/>
      <c r="E74" s="86"/>
      <c r="F74" s="88"/>
      <c r="G74" s="88"/>
      <c r="I74" s="91" t="s">
        <v>166</v>
      </c>
    </row>
    <row r="75" spans="1:9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8">
        <f>SUM(F76,F77)</f>
        <v>201.58</v>
      </c>
      <c r="G75" s="88"/>
      <c r="I75" s="91"/>
    </row>
    <row r="76" spans="1:9" s="12" customFormat="1" ht="12.75" customHeight="1" x14ac:dyDescent="0.2">
      <c r="A76" s="18" t="s">
        <v>125</v>
      </c>
      <c r="B76" s="26"/>
      <c r="C76" s="27"/>
      <c r="D76" s="46" t="s">
        <v>69</v>
      </c>
      <c r="E76" s="85"/>
      <c r="F76" s="88"/>
      <c r="G76" s="88"/>
      <c r="I76" s="91" t="s">
        <v>167</v>
      </c>
    </row>
    <row r="77" spans="1:9" s="12" customFormat="1" ht="12.75" customHeight="1" x14ac:dyDescent="0.2">
      <c r="A77" s="18" t="s">
        <v>126</v>
      </c>
      <c r="B77" s="26"/>
      <c r="C77" s="27"/>
      <c r="D77" s="46" t="s">
        <v>70</v>
      </c>
      <c r="E77" s="82"/>
      <c r="F77" s="88">
        <v>201.58</v>
      </c>
      <c r="G77" s="88"/>
      <c r="I77" s="91" t="s">
        <v>189</v>
      </c>
    </row>
    <row r="78" spans="1:9" s="12" customFormat="1" ht="12.75" customHeight="1" x14ac:dyDescent="0.2">
      <c r="A78" s="18" t="s">
        <v>30</v>
      </c>
      <c r="B78" s="53"/>
      <c r="C78" s="54" t="s">
        <v>71</v>
      </c>
      <c r="D78" s="55"/>
      <c r="E78" s="82"/>
      <c r="F78" s="88"/>
      <c r="G78" s="88"/>
      <c r="I78" s="91" t="s">
        <v>168</v>
      </c>
    </row>
    <row r="79" spans="1:9" s="12" customFormat="1" ht="12.75" customHeight="1" x14ac:dyDescent="0.2">
      <c r="A79" s="18" t="s">
        <v>32</v>
      </c>
      <c r="B79" s="33"/>
      <c r="C79" s="45" t="s">
        <v>110</v>
      </c>
      <c r="D79" s="47"/>
      <c r="E79" s="85"/>
      <c r="F79" s="88"/>
      <c r="G79" s="88"/>
      <c r="I79" s="91" t="s">
        <v>169</v>
      </c>
    </row>
    <row r="80" spans="1:9" s="12" customFormat="1" ht="12.75" customHeight="1" x14ac:dyDescent="0.2">
      <c r="A80" s="18" t="s">
        <v>34</v>
      </c>
      <c r="B80" s="7"/>
      <c r="C80" s="43" t="s">
        <v>72</v>
      </c>
      <c r="D80" s="29"/>
      <c r="E80" s="85"/>
      <c r="F80" s="88">
        <v>6871.09</v>
      </c>
      <c r="G80" s="88">
        <v>755.07</v>
      </c>
      <c r="I80" s="91" t="s">
        <v>170</v>
      </c>
    </row>
    <row r="81" spans="1:9" s="12" customFormat="1" ht="12.75" customHeight="1" x14ac:dyDescent="0.2">
      <c r="A81" s="18" t="s">
        <v>35</v>
      </c>
      <c r="B81" s="7"/>
      <c r="C81" s="43" t="s">
        <v>73</v>
      </c>
      <c r="D81" s="29"/>
      <c r="E81" s="85"/>
      <c r="F81" s="88">
        <v>36097.65</v>
      </c>
      <c r="G81" s="88">
        <v>283.10000000000002</v>
      </c>
      <c r="I81" s="91" t="s">
        <v>188</v>
      </c>
    </row>
    <row r="82" spans="1:9" s="12" customFormat="1" ht="12.75" customHeight="1" x14ac:dyDescent="0.2">
      <c r="A82" s="23" t="s">
        <v>124</v>
      </c>
      <c r="B82" s="26"/>
      <c r="C82" s="45" t="s">
        <v>91</v>
      </c>
      <c r="D82" s="46"/>
      <c r="E82" s="85"/>
      <c r="F82" s="88">
        <v>21205.65</v>
      </c>
      <c r="G82" s="88">
        <v>13097.95</v>
      </c>
      <c r="I82" s="91" t="s">
        <v>187</v>
      </c>
    </row>
    <row r="83" spans="1:9" s="12" customFormat="1" ht="12.75" customHeight="1" x14ac:dyDescent="0.2">
      <c r="A83" s="23" t="s">
        <v>127</v>
      </c>
      <c r="B83" s="7"/>
      <c r="C83" s="43" t="s">
        <v>74</v>
      </c>
      <c r="D83" s="29"/>
      <c r="E83" s="83"/>
      <c r="F83" s="88"/>
      <c r="G83" s="88"/>
      <c r="I83" s="91" t="s">
        <v>171</v>
      </c>
    </row>
    <row r="84" spans="1:9" s="12" customFormat="1" ht="12.75" customHeight="1" x14ac:dyDescent="0.2">
      <c r="A84" s="1" t="s">
        <v>75</v>
      </c>
      <c r="B84" s="36" t="s">
        <v>76</v>
      </c>
      <c r="C84" s="37"/>
      <c r="D84" s="38"/>
      <c r="E84" s="83"/>
      <c r="F84" s="87">
        <f>SUM(F85,F86,F89,F90)</f>
        <v>6422.310000000015</v>
      </c>
      <c r="G84" s="87">
        <f>SUM(G85,G86,G89,G90)</f>
        <v>2444.4499999999998</v>
      </c>
      <c r="I84" s="92"/>
    </row>
    <row r="85" spans="1:9" s="12" customFormat="1" ht="12.75" customHeight="1" x14ac:dyDescent="0.2">
      <c r="A85" s="30" t="s">
        <v>9</v>
      </c>
      <c r="B85" s="6" t="s">
        <v>86</v>
      </c>
      <c r="C85" s="7"/>
      <c r="D85" s="5"/>
      <c r="E85" s="83"/>
      <c r="F85" s="88"/>
      <c r="G85" s="88"/>
      <c r="I85" s="91" t="s">
        <v>172</v>
      </c>
    </row>
    <row r="86" spans="1:9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8"/>
      <c r="G87" s="88"/>
      <c r="I87" s="91" t="s">
        <v>173</v>
      </c>
    </row>
    <row r="88" spans="1:9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8"/>
      <c r="G88" s="88"/>
      <c r="I88" s="91" t="s">
        <v>174</v>
      </c>
    </row>
    <row r="89" spans="1:9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8"/>
      <c r="G89" s="88"/>
      <c r="I89" s="91" t="s">
        <v>175</v>
      </c>
    </row>
    <row r="90" spans="1:9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8">
        <f>SUM(F91,F92)</f>
        <v>6422.310000000015</v>
      </c>
      <c r="G90" s="88">
        <f>SUM(G91,G92)</f>
        <v>2444.4499999999998</v>
      </c>
      <c r="I90" s="91"/>
    </row>
    <row r="91" spans="1:9" s="12" customFormat="1" ht="12.75" customHeight="1" x14ac:dyDescent="0.2">
      <c r="A91" s="23" t="s">
        <v>118</v>
      </c>
      <c r="B91" s="31"/>
      <c r="C91" s="43" t="s">
        <v>105</v>
      </c>
      <c r="D91" s="10"/>
      <c r="E91" s="82"/>
      <c r="F91" s="88">
        <v>3977.8600000000151</v>
      </c>
      <c r="G91" s="88">
        <v>-1101.07</v>
      </c>
      <c r="I91" s="91" t="s">
        <v>176</v>
      </c>
    </row>
    <row r="92" spans="1:9" s="12" customFormat="1" ht="12.75" customHeight="1" x14ac:dyDescent="0.2">
      <c r="A92" s="23" t="s">
        <v>119</v>
      </c>
      <c r="B92" s="31"/>
      <c r="C92" s="43" t="s">
        <v>106</v>
      </c>
      <c r="D92" s="10"/>
      <c r="E92" s="82"/>
      <c r="F92" s="88">
        <v>2444.4499999999998</v>
      </c>
      <c r="G92" s="88">
        <v>3545.52</v>
      </c>
      <c r="I92" s="91" t="s">
        <v>182</v>
      </c>
    </row>
    <row r="93" spans="1:9" s="12" customFormat="1" ht="12.75" customHeight="1" x14ac:dyDescent="0.2">
      <c r="A93" s="1" t="s">
        <v>87</v>
      </c>
      <c r="B93" s="36" t="s">
        <v>88</v>
      </c>
      <c r="C93" s="38"/>
      <c r="D93" s="38"/>
      <c r="E93" s="82"/>
      <c r="F93" s="87"/>
      <c r="G93" s="87"/>
      <c r="I93" s="92"/>
    </row>
    <row r="94" spans="1:9" s="12" customFormat="1" ht="25.5" customHeight="1" x14ac:dyDescent="0.2">
      <c r="A94" s="1"/>
      <c r="B94" s="106" t="s">
        <v>120</v>
      </c>
      <c r="C94" s="107"/>
      <c r="D94" s="102"/>
      <c r="E94" s="30"/>
      <c r="F94" s="89">
        <f>SUM(F59,F64,F84,F93)</f>
        <v>642737.22000000009</v>
      </c>
      <c r="G94" s="89">
        <f>SUM(G59,G64,G84,G93)</f>
        <v>593016.89999999991</v>
      </c>
      <c r="I94" s="93"/>
    </row>
    <row r="95" spans="1:9" s="12" customFormat="1" x14ac:dyDescent="0.2">
      <c r="A95" s="41"/>
      <c r="B95" s="40"/>
      <c r="C95" s="40"/>
      <c r="D95" s="40"/>
      <c r="E95" s="40"/>
      <c r="F95" s="42"/>
      <c r="G95" s="42"/>
    </row>
    <row r="96" spans="1:9" s="12" customFormat="1" ht="12.75" customHeight="1" x14ac:dyDescent="0.2">
      <c r="A96" s="134" t="s">
        <v>195</v>
      </c>
      <c r="B96" s="134"/>
      <c r="C96" s="134"/>
      <c r="D96" s="134"/>
      <c r="E96" s="94"/>
      <c r="F96" s="131" t="s">
        <v>197</v>
      </c>
      <c r="G96" s="131"/>
    </row>
    <row r="97" spans="1:8" s="12" customFormat="1" ht="12.75" customHeight="1" x14ac:dyDescent="0.2">
      <c r="A97" s="108" t="s">
        <v>184</v>
      </c>
      <c r="B97" s="108"/>
      <c r="C97" s="108"/>
      <c r="D97" s="108"/>
      <c r="E97" s="42" t="s">
        <v>185</v>
      </c>
      <c r="F97" s="100" t="s">
        <v>111</v>
      </c>
      <c r="G97" s="100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135" t="s">
        <v>196</v>
      </c>
      <c r="B99" s="135"/>
      <c r="C99" s="135"/>
      <c r="D99" s="135"/>
      <c r="E99" s="95"/>
      <c r="F99" s="133" t="s">
        <v>198</v>
      </c>
      <c r="G99" s="133"/>
    </row>
    <row r="100" spans="1:8" s="12" customFormat="1" ht="12.75" customHeight="1" x14ac:dyDescent="0.2">
      <c r="A100" s="98" t="s">
        <v>186</v>
      </c>
      <c r="B100" s="98"/>
      <c r="C100" s="98"/>
      <c r="D100" s="98"/>
      <c r="E100" s="61" t="s">
        <v>185</v>
      </c>
      <c r="F100" s="97" t="s">
        <v>111</v>
      </c>
      <c r="G100" s="97"/>
    </row>
    <row r="101" spans="1:8" s="12" customFormat="1" x14ac:dyDescent="0.2">
      <c r="A101" s="70"/>
      <c r="B101" s="70"/>
      <c r="C101" s="70"/>
      <c r="D101" s="70"/>
      <c r="E101" s="71"/>
      <c r="F101" s="9"/>
      <c r="G101" s="9"/>
    </row>
    <row r="102" spans="1:8" s="12" customFormat="1" x14ac:dyDescent="0.2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 x14ac:dyDescent="0.2">
      <c r="E103" s="42"/>
      <c r="H103" s="90"/>
    </row>
  </sheetData>
  <mergeCells count="26">
    <mergeCell ref="E2:G2"/>
    <mergeCell ref="E3:G3"/>
    <mergeCell ref="A7:G7"/>
    <mergeCell ref="A8:G8"/>
    <mergeCell ref="A5:G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C47:D47"/>
    <mergeCell ref="C53:D53"/>
    <mergeCell ref="B62:D62"/>
    <mergeCell ref="B94:D94"/>
    <mergeCell ref="A97:D97"/>
    <mergeCell ref="A96:D96"/>
    <mergeCell ref="F99:G99"/>
    <mergeCell ref="F100:G100"/>
    <mergeCell ref="A100:D100"/>
    <mergeCell ref="A99:D99"/>
    <mergeCell ref="F96:G96"/>
    <mergeCell ref="F97:G97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buhalterija</dc:creator>
  <cp:lastModifiedBy>buhalterija</cp:lastModifiedBy>
  <cp:lastPrinted>2019-04-24T08:14:13Z</cp:lastPrinted>
  <dcterms:created xsi:type="dcterms:W3CDTF">2009-07-20T14:30:53Z</dcterms:created>
  <dcterms:modified xsi:type="dcterms:W3CDTF">2019-04-24T08:21:13Z</dcterms:modified>
</cp:coreProperties>
</file>